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ate1904="1"/>
  <mc:AlternateContent xmlns:mc="http://schemas.openxmlformats.org/markup-compatibility/2006">
    <mc:Choice Requires="x15">
      <x15ac:absPath xmlns:x15ac="http://schemas.microsoft.com/office/spreadsheetml/2010/11/ac" url="C:\Users\paulo.moscon\Google Drive\web\LabFisEngPetr\"/>
    </mc:Choice>
  </mc:AlternateContent>
  <xr:revisionPtr revIDLastSave="0" documentId="13_ncr:1_{CA66EC65-A219-45D6-A76A-04A4B62B70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olha 1 - Tabel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12" i="1" l="1"/>
  <c r="V4" i="1"/>
  <c r="V18" i="1"/>
  <c r="V17" i="1"/>
  <c r="V16" i="1"/>
  <c r="V15" i="1"/>
  <c r="V14" i="1"/>
  <c r="V13" i="1"/>
  <c r="V11" i="1"/>
  <c r="V10" i="1"/>
  <c r="V9" i="1"/>
  <c r="V8" i="1"/>
  <c r="V7" i="1"/>
  <c r="V6" i="1"/>
  <c r="V5" i="1"/>
  <c r="Z4" i="1" l="1"/>
  <c r="Z5" i="1"/>
  <c r="Z6" i="1"/>
  <c r="Z7" i="1"/>
  <c r="Z8" i="1"/>
  <c r="Z9" i="1"/>
  <c r="Z10" i="1"/>
  <c r="Z11" i="1"/>
  <c r="Z12" i="1"/>
  <c r="Z13" i="1"/>
  <c r="Z14" i="1"/>
  <c r="Z16" i="1"/>
  <c r="Z17" i="1"/>
  <c r="Z18" i="1"/>
  <c r="Z15" i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l="1"/>
  <c r="B20" i="1" s="1"/>
  <c r="B21" i="1" s="1"/>
  <c r="B22" i="1" s="1"/>
  <c r="B23" i="1" s="1"/>
  <c r="B24" i="1" s="1"/>
  <c r="B25" i="1" s="1"/>
</calcChain>
</file>

<file path=xl/sharedStrings.xml><?xml version="1.0" encoding="utf-8"?>
<sst xmlns="http://schemas.openxmlformats.org/spreadsheetml/2006/main" count="31" uniqueCount="31">
  <si>
    <t>Matrícula</t>
  </si>
  <si>
    <t>Aluno</t>
  </si>
  <si>
    <t>P1</t>
  </si>
  <si>
    <t>P2</t>
  </si>
  <si>
    <t>Média Parcial</t>
  </si>
  <si>
    <t>Prova Final</t>
  </si>
  <si>
    <t>Média Final</t>
  </si>
  <si>
    <t>1</t>
  </si>
  <si>
    <t>FABIO SILVA SOUZA</t>
  </si>
  <si>
    <t>FELIPE SANTIAGO TOREZANI</t>
  </si>
  <si>
    <t>FELLIPE AUGUSTO GRACIANO DOS SANTOS</t>
  </si>
  <si>
    <t>GERSON FERREIRA GARCIA JUNIOR</t>
  </si>
  <si>
    <t>GISELE ASSIS LESSA</t>
  </si>
  <si>
    <t>JOAO CAETANO NICOLI TAVARES</t>
  </si>
  <si>
    <t>JOSE RENATO DA COSTA MAXIMO FILHO</t>
  </si>
  <si>
    <t>LEO DI PIETRO NETO</t>
  </si>
  <si>
    <t>LUCAS GUSTAVO BRAGA SILVEIRA</t>
  </si>
  <si>
    <t>MARIA EDUARDA DA SILVA ARTUSO</t>
  </si>
  <si>
    <t>MARIANA FERRI DE OLIVEIRA</t>
  </si>
  <si>
    <t>MARINA CARVALHAES DUMONT</t>
  </si>
  <si>
    <t>OTAVIO JUNCA ARRIVABENE</t>
  </si>
  <si>
    <t>PAULA TORRES MARTINS</t>
  </si>
  <si>
    <t>RAMON CAIQUE MATOS NUNES</t>
  </si>
  <si>
    <t>Resistores</t>
  </si>
  <si>
    <t>Capacitores</t>
  </si>
  <si>
    <t>RLC</t>
  </si>
  <si>
    <t>Lançamento Horizont</t>
  </si>
  <si>
    <t>Molas e Pêndulos</t>
  </si>
  <si>
    <t>Plano inclinado</t>
  </si>
  <si>
    <t>Colchão de ar</t>
  </si>
  <si>
    <t>Retificação de ondas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</si>
</sst>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indexed="8"/>
      <name val="Verdana"/>
    </font>
    <font>
      <b/>
      <sz val="16"/>
      <color indexed="8"/>
      <name val="Helvetica"/>
    </font>
    <font>
      <b/>
      <sz val="15"/>
      <color indexed="8"/>
      <name val="Helvetica"/>
    </font>
    <font>
      <sz val="15"/>
      <color indexed="8"/>
      <name val="Helvetica"/>
    </font>
    <font>
      <sz val="17"/>
      <color indexed="8"/>
      <name val="Helvetica"/>
    </font>
    <font>
      <sz val="22"/>
      <color indexed="8"/>
      <name val="Arial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11"/>
      </top>
      <bottom/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47">
    <xf numFmtId="0" fontId="0" fillId="0" borderId="0" xfId="0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NumberFormat="1" applyFont="1" applyFill="1" applyBorder="1" applyAlignment="1">
      <alignment vertical="top" wrapText="1"/>
    </xf>
    <xf numFmtId="0" fontId="0" fillId="2" borderId="3" xfId="0" applyNumberFormat="1" applyFont="1" applyFill="1" applyBorder="1" applyAlignment="1">
      <alignment vertical="top" wrapText="1"/>
    </xf>
    <xf numFmtId="0" fontId="0" fillId="2" borderId="4" xfId="0" applyNumberFormat="1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4" borderId="6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5" borderId="8" xfId="0" applyNumberFormat="1" applyFont="1" applyFill="1" applyBorder="1" applyAlignment="1">
      <alignment horizontal="center" vertical="center" wrapText="1"/>
    </xf>
    <xf numFmtId="0" fontId="1" fillId="6" borderId="5" xfId="0" applyNumberFormat="1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0" fontId="1" fillId="6" borderId="7" xfId="0" applyNumberFormat="1" applyFont="1" applyFill="1" applyBorder="1" applyAlignment="1">
      <alignment horizontal="center" vertical="center" wrapText="1"/>
    </xf>
    <xf numFmtId="0" fontId="1" fillId="6" borderId="6" xfId="0" applyNumberFormat="1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49" fontId="1" fillId="7" borderId="7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0" fontId="1" fillId="5" borderId="6" xfId="0" applyNumberFormat="1" applyFont="1" applyFill="1" applyBorder="1" applyAlignment="1">
      <alignment horizontal="center" vertical="center" wrapText="1"/>
    </xf>
    <xf numFmtId="0" fontId="1" fillId="7" borderId="6" xfId="0" applyNumberFormat="1" applyFont="1" applyFill="1" applyBorder="1" applyAlignment="1">
      <alignment horizontal="center" vertical="center" wrapText="1"/>
    </xf>
    <xf numFmtId="0" fontId="1" fillId="7" borderId="7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vertical="top" wrapText="1"/>
    </xf>
    <xf numFmtId="0" fontId="2" fillId="8" borderId="8" xfId="0" applyNumberFormat="1" applyFont="1" applyFill="1" applyBorder="1" applyAlignment="1">
      <alignment vertical="top" wrapText="1"/>
    </xf>
    <xf numFmtId="0" fontId="2" fillId="3" borderId="8" xfId="0" applyNumberFormat="1" applyFont="1" applyFill="1" applyBorder="1" applyAlignment="1">
      <alignment vertical="top" wrapText="1"/>
    </xf>
    <xf numFmtId="0" fontId="0" fillId="2" borderId="9" xfId="0" applyFont="1" applyFill="1" applyBorder="1" applyAlignment="1">
      <alignment vertical="top"/>
    </xf>
    <xf numFmtId="164" fontId="3" fillId="5" borderId="8" xfId="0" applyNumberFormat="1" applyFont="1" applyFill="1" applyBorder="1" applyAlignment="1">
      <alignment vertical="top" wrapText="1"/>
    </xf>
    <xf numFmtId="0" fontId="3" fillId="2" borderId="8" xfId="0" applyNumberFormat="1" applyFont="1" applyFill="1" applyBorder="1" applyAlignment="1">
      <alignment vertical="top" wrapText="1"/>
    </xf>
    <xf numFmtId="0" fontId="4" fillId="2" borderId="8" xfId="0" applyNumberFormat="1" applyFont="1" applyFill="1" applyBorder="1" applyAlignment="1">
      <alignment vertical="top" wrapText="1"/>
    </xf>
    <xf numFmtId="164" fontId="4" fillId="7" borderId="8" xfId="0" applyNumberFormat="1" applyFont="1" applyFill="1" applyBorder="1" applyAlignment="1">
      <alignment vertical="top" wrapText="1"/>
    </xf>
    <xf numFmtId="0" fontId="2" fillId="3" borderId="8" xfId="0" applyNumberFormat="1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vertical="top"/>
    </xf>
    <xf numFmtId="0" fontId="3" fillId="2" borderId="9" xfId="0" applyNumberFormat="1" applyFont="1" applyFill="1" applyBorder="1" applyAlignment="1">
      <alignment vertical="top" wrapText="1"/>
    </xf>
    <xf numFmtId="0" fontId="4" fillId="2" borderId="9" xfId="0" applyNumberFormat="1" applyFont="1" applyFill="1" applyBorder="1" applyAlignment="1">
      <alignment vertical="top" wrapText="1"/>
    </xf>
    <xf numFmtId="0" fontId="3" fillId="2" borderId="10" xfId="0" applyNumberFormat="1" applyFont="1" applyFill="1" applyBorder="1" applyAlignment="1">
      <alignment vertical="top" wrapText="1"/>
    </xf>
    <xf numFmtId="0" fontId="4" fillId="2" borderId="10" xfId="0" applyNumberFormat="1" applyFont="1" applyFill="1" applyBorder="1" applyAlignment="1">
      <alignment vertical="top" wrapText="1"/>
    </xf>
    <xf numFmtId="0" fontId="0" fillId="2" borderId="4" xfId="0" applyFont="1" applyFill="1" applyBorder="1" applyAlignment="1">
      <alignment vertical="top"/>
    </xf>
    <xf numFmtId="164" fontId="4" fillId="5" borderId="8" xfId="0" applyNumberFormat="1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/>
    </xf>
    <xf numFmtId="0" fontId="0" fillId="2" borderId="12" xfId="0" applyFont="1" applyFill="1" applyBorder="1" applyAlignment="1">
      <alignment vertical="top"/>
    </xf>
    <xf numFmtId="0" fontId="0" fillId="2" borderId="13" xfId="0" applyFont="1" applyFill="1" applyBorder="1" applyAlignment="1">
      <alignment vertical="top"/>
    </xf>
    <xf numFmtId="0" fontId="0" fillId="2" borderId="14" xfId="0" applyFont="1" applyFill="1" applyBorder="1" applyAlignment="1">
      <alignment vertical="top"/>
    </xf>
    <xf numFmtId="0" fontId="0" fillId="2" borderId="15" xfId="0" applyFont="1" applyFill="1" applyBorder="1" applyAlignment="1">
      <alignment vertical="top"/>
    </xf>
    <xf numFmtId="0" fontId="5" fillId="2" borderId="13" xfId="0" applyNumberFormat="1" applyFont="1" applyFill="1" applyBorder="1" applyAlignment="1">
      <alignment vertical="top"/>
    </xf>
    <xf numFmtId="0" fontId="0" fillId="2" borderId="16" xfId="0" applyFont="1" applyFill="1" applyBorder="1" applyAlignment="1">
      <alignment vertical="top"/>
    </xf>
    <xf numFmtId="0" fontId="0" fillId="2" borderId="17" xfId="0" applyFont="1" applyFill="1" applyBorder="1" applyAlignment="1">
      <alignment vertical="top"/>
    </xf>
    <xf numFmtId="0" fontId="5" fillId="2" borderId="17" xfId="0" applyNumberFormat="1" applyFont="1" applyFill="1" applyBorder="1" applyAlignment="1">
      <alignment vertical="top"/>
    </xf>
    <xf numFmtId="0" fontId="0" fillId="2" borderId="18" xfId="0" applyFont="1" applyFill="1" applyBorder="1" applyAlignment="1">
      <alignment vertical="top"/>
    </xf>
  </cellXfs>
  <cellStyles count="1">
    <cellStyle name="Normal" xfId="0" builtinId="0"/>
  </cellStyles>
  <dxfs count="20">
    <dxf>
      <fill>
        <patternFill patternType="solid">
          <fgColor indexed="17"/>
          <bgColor indexed="18"/>
        </patternFill>
      </fill>
    </dxf>
    <dxf>
      <fill>
        <patternFill patternType="solid">
          <fgColor indexed="17"/>
          <bgColor indexed="23"/>
        </patternFill>
      </fill>
    </dxf>
    <dxf>
      <fill>
        <patternFill patternType="solid">
          <fgColor indexed="17"/>
          <bgColor indexed="22"/>
        </patternFill>
      </fill>
    </dxf>
    <dxf>
      <fill>
        <patternFill patternType="solid">
          <fgColor indexed="17"/>
          <bgColor indexed="21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18"/>
        </patternFill>
      </fill>
    </dxf>
    <dxf>
      <fill>
        <patternFill patternType="solid">
          <fgColor indexed="17"/>
          <bgColor indexed="23"/>
        </patternFill>
      </fill>
    </dxf>
    <dxf>
      <fill>
        <patternFill patternType="solid">
          <fgColor indexed="17"/>
          <bgColor indexed="22"/>
        </patternFill>
      </fill>
    </dxf>
    <dxf>
      <fill>
        <patternFill patternType="solid">
          <fgColor indexed="17"/>
          <bgColor indexed="21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0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18"/>
        </patternFill>
      </fill>
    </dxf>
    <dxf>
      <fill>
        <patternFill patternType="solid">
          <fgColor indexed="17"/>
          <bgColor indexed="23"/>
        </patternFill>
      </fill>
    </dxf>
    <dxf>
      <fill>
        <patternFill patternType="solid">
          <fgColor indexed="17"/>
          <bgColor indexed="22"/>
        </patternFill>
      </fill>
    </dxf>
    <dxf>
      <fill>
        <patternFill patternType="solid">
          <fgColor indexed="17"/>
          <bgColor indexed="21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0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18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1B1B1"/>
      <rgbColor rgb="FF53A2D6"/>
      <rgbColor rgb="FF68A22E"/>
      <rgbColor rgb="FFB0B3B2"/>
      <rgbColor rgb="FFFFDB4F"/>
      <rgbColor rgb="FFFEFFFE"/>
      <rgbColor rgb="00000000"/>
      <rgbColor rgb="FFFF0000"/>
      <rgbColor rgb="FF669900"/>
      <rgbColor rgb="FF92D050"/>
      <rgbColor rgb="FF336600"/>
      <rgbColor rgb="FF339933"/>
      <rgbColor rgb="FF748C4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5"/>
  <sheetViews>
    <sheetView showGridLines="0" tabSelected="1" topLeftCell="E2" workbookViewId="0">
      <selection activeCell="X17" sqref="X17"/>
    </sheetView>
  </sheetViews>
  <sheetFormatPr defaultColWidth="10.8984375" defaultRowHeight="27" customHeight="1" x14ac:dyDescent="0.2"/>
  <cols>
    <col min="1" max="1" width="17.8984375" style="1" customWidth="1"/>
    <col min="2" max="2" width="3.69921875" style="1" customWidth="1"/>
    <col min="3" max="3" width="1.19921875" style="1" customWidth="1"/>
    <col min="4" max="4" width="15" style="1" customWidth="1"/>
    <col min="5" max="5" width="1.19921875" style="1" customWidth="1"/>
    <col min="6" max="6" width="36.69921875" style="1" customWidth="1"/>
    <col min="7" max="11" width="9.69921875" style="1" customWidth="1"/>
    <col min="12" max="12" width="1.3984375" style="1" customWidth="1"/>
    <col min="13" max="13" width="5.3984375" style="1" customWidth="1"/>
    <col min="14" max="14" width="1.3984375" style="1" customWidth="1"/>
    <col min="15" max="18" width="9" style="1" customWidth="1"/>
    <col min="19" max="19" width="1.3984375" style="1" customWidth="1"/>
    <col min="20" max="20" width="7.3984375" style="1" customWidth="1"/>
    <col min="21" max="21" width="1.3984375" style="1" customWidth="1"/>
    <col min="22" max="22" width="9" style="1" customWidth="1"/>
    <col min="23" max="23" width="1.3984375" style="1" customWidth="1"/>
    <col min="24" max="24" width="9" style="1" customWidth="1"/>
    <col min="25" max="25" width="1.3984375" style="1" customWidth="1"/>
    <col min="26" max="26" width="9" style="1" customWidth="1"/>
    <col min="27" max="256" width="10.8984375" style="1" customWidth="1"/>
  </cols>
  <sheetData>
    <row r="1" spans="1:26" ht="44.2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spans="1:26" ht="65.099999999999994" customHeight="1" x14ac:dyDescent="0.2">
      <c r="A2" s="5"/>
      <c r="B2" s="6"/>
      <c r="C2" s="7"/>
      <c r="D2" s="8" t="s">
        <v>0</v>
      </c>
      <c r="E2" s="7"/>
      <c r="F2" s="9" t="s">
        <v>1</v>
      </c>
      <c r="G2" s="10" t="s">
        <v>26</v>
      </c>
      <c r="H2" s="10" t="s">
        <v>27</v>
      </c>
      <c r="I2" s="10" t="s">
        <v>28</v>
      </c>
      <c r="J2" s="10" t="s">
        <v>29</v>
      </c>
      <c r="K2" s="10"/>
      <c r="L2" s="11"/>
      <c r="M2" s="12" t="s">
        <v>2</v>
      </c>
      <c r="N2" s="13"/>
      <c r="O2" s="10" t="s">
        <v>23</v>
      </c>
      <c r="P2" s="10" t="s">
        <v>24</v>
      </c>
      <c r="Q2" s="10" t="s">
        <v>25</v>
      </c>
      <c r="R2" s="10" t="s">
        <v>30</v>
      </c>
      <c r="S2" s="11"/>
      <c r="T2" s="12" t="s">
        <v>3</v>
      </c>
      <c r="U2" s="14"/>
      <c r="V2" s="15" t="s">
        <v>4</v>
      </c>
      <c r="W2" s="14"/>
      <c r="X2" s="12" t="s">
        <v>5</v>
      </c>
      <c r="Y2" s="14"/>
      <c r="Z2" s="16" t="s">
        <v>6</v>
      </c>
    </row>
    <row r="3" spans="1:26" ht="32.25" customHeight="1" x14ac:dyDescent="0.2">
      <c r="A3" s="5"/>
      <c r="B3" s="6"/>
      <c r="C3" s="7"/>
      <c r="D3" s="17"/>
      <c r="E3" s="7"/>
      <c r="F3" s="17"/>
      <c r="G3" s="18"/>
      <c r="H3" s="18"/>
      <c r="I3" s="18"/>
      <c r="J3" s="18"/>
      <c r="K3" s="18"/>
      <c r="L3" s="14"/>
      <c r="M3" s="18"/>
      <c r="N3" s="14"/>
      <c r="O3" s="18"/>
      <c r="P3" s="18"/>
      <c r="Q3" s="18"/>
      <c r="R3" s="18"/>
      <c r="S3" s="14"/>
      <c r="T3" s="18"/>
      <c r="U3" s="14"/>
      <c r="V3" s="19"/>
      <c r="W3" s="14"/>
      <c r="X3" s="18"/>
      <c r="Y3" s="14"/>
      <c r="Z3" s="20"/>
    </row>
    <row r="4" spans="1:26" ht="27" customHeight="1" x14ac:dyDescent="0.2">
      <c r="A4" s="5"/>
      <c r="B4" s="21" t="s">
        <v>7</v>
      </c>
      <c r="C4" s="22"/>
      <c r="D4" s="23">
        <v>2012100562</v>
      </c>
      <c r="E4" s="24"/>
      <c r="F4" s="21" t="s">
        <v>8</v>
      </c>
      <c r="G4" s="25">
        <v>7</v>
      </c>
      <c r="H4" s="25">
        <v>4</v>
      </c>
      <c r="I4" s="25">
        <v>6.5</v>
      </c>
      <c r="J4" s="25">
        <v>7</v>
      </c>
      <c r="K4" s="25"/>
      <c r="L4" s="26"/>
      <c r="M4" s="25">
        <v>5</v>
      </c>
      <c r="N4" s="26"/>
      <c r="O4" s="25">
        <v>2</v>
      </c>
      <c r="P4" s="25">
        <v>6</v>
      </c>
      <c r="Q4" s="25">
        <v>3</v>
      </c>
      <c r="R4" s="25">
        <v>7.5</v>
      </c>
      <c r="S4" s="27"/>
      <c r="T4" s="25">
        <v>9.1</v>
      </c>
      <c r="U4" s="27"/>
      <c r="V4" s="28">
        <f t="shared" ref="V4:V13" si="0">((2*((SUM(G4:J4)+SUM(O4:R4)))/8)+(3*(M4+T4)/2))/5</f>
        <v>6.38</v>
      </c>
      <c r="W4" s="27"/>
      <c r="X4" s="25"/>
      <c r="Y4" s="27"/>
      <c r="Z4" s="25">
        <f t="shared" ref="Z4:Z13" si="1">IF(V4&gt;=4.99,V4,(V4+X4)/2)</f>
        <v>6.38</v>
      </c>
    </row>
    <row r="5" spans="1:26" ht="27" customHeight="1" x14ac:dyDescent="0.2">
      <c r="A5" s="5"/>
      <c r="B5" s="29">
        <f t="shared" ref="B5:B25" si="2">B4+1</f>
        <v>2</v>
      </c>
      <c r="C5" s="22"/>
      <c r="D5" s="23">
        <v>2014101925</v>
      </c>
      <c r="E5" s="30"/>
      <c r="F5" s="21" t="s">
        <v>9</v>
      </c>
      <c r="G5" s="25">
        <v>7</v>
      </c>
      <c r="H5" s="25">
        <v>4</v>
      </c>
      <c r="I5" s="25">
        <v>6.5</v>
      </c>
      <c r="J5" s="25">
        <v>7</v>
      </c>
      <c r="K5" s="25"/>
      <c r="L5" s="26"/>
      <c r="M5" s="25">
        <v>5</v>
      </c>
      <c r="N5" s="26"/>
      <c r="O5" s="25">
        <v>2</v>
      </c>
      <c r="P5" s="25">
        <v>6</v>
      </c>
      <c r="Q5" s="25">
        <v>3</v>
      </c>
      <c r="R5" s="25">
        <v>7.5</v>
      </c>
      <c r="S5" s="27"/>
      <c r="T5" s="25">
        <v>7.8</v>
      </c>
      <c r="U5" s="27"/>
      <c r="V5" s="28">
        <f t="shared" si="0"/>
        <v>5.99</v>
      </c>
      <c r="W5" s="27"/>
      <c r="X5" s="25"/>
      <c r="Y5" s="27"/>
      <c r="Z5" s="25">
        <f t="shared" si="1"/>
        <v>5.99</v>
      </c>
    </row>
    <row r="6" spans="1:26" ht="33" customHeight="1" x14ac:dyDescent="0.2">
      <c r="A6" s="5"/>
      <c r="B6" s="29">
        <f t="shared" si="2"/>
        <v>3</v>
      </c>
      <c r="C6" s="22"/>
      <c r="D6" s="23">
        <v>2017101692</v>
      </c>
      <c r="E6" s="30"/>
      <c r="F6" s="21" t="s">
        <v>10</v>
      </c>
      <c r="G6" s="25">
        <v>7.5</v>
      </c>
      <c r="H6" s="25">
        <v>7</v>
      </c>
      <c r="I6" s="25">
        <v>4</v>
      </c>
      <c r="J6" s="25">
        <v>5</v>
      </c>
      <c r="K6" s="25"/>
      <c r="L6" s="26"/>
      <c r="M6" s="25">
        <v>5</v>
      </c>
      <c r="N6" s="26"/>
      <c r="O6" s="25">
        <v>3</v>
      </c>
      <c r="P6" s="25">
        <v>4</v>
      </c>
      <c r="Q6" s="25">
        <v>4</v>
      </c>
      <c r="R6" s="25">
        <v>9</v>
      </c>
      <c r="S6" s="27"/>
      <c r="T6" s="25">
        <v>9.9</v>
      </c>
      <c r="U6" s="27"/>
      <c r="V6" s="28">
        <f t="shared" si="0"/>
        <v>6.6450000000000005</v>
      </c>
      <c r="W6" s="27"/>
      <c r="X6" s="25"/>
      <c r="Y6" s="27"/>
      <c r="Z6" s="25">
        <f t="shared" si="1"/>
        <v>6.6450000000000005</v>
      </c>
    </row>
    <row r="7" spans="1:26" ht="27" customHeight="1" x14ac:dyDescent="0.2">
      <c r="A7" s="5"/>
      <c r="B7" s="29">
        <f t="shared" si="2"/>
        <v>4</v>
      </c>
      <c r="C7" s="22"/>
      <c r="D7" s="23">
        <v>2017101690</v>
      </c>
      <c r="E7" s="30"/>
      <c r="F7" s="21" t="s">
        <v>11</v>
      </c>
      <c r="G7" s="25">
        <v>7.5</v>
      </c>
      <c r="H7" s="25">
        <v>7</v>
      </c>
      <c r="I7" s="25">
        <v>4</v>
      </c>
      <c r="J7" s="25">
        <v>5</v>
      </c>
      <c r="K7" s="25"/>
      <c r="L7" s="26"/>
      <c r="M7" s="25">
        <v>10</v>
      </c>
      <c r="N7" s="26"/>
      <c r="O7" s="25">
        <v>3</v>
      </c>
      <c r="P7" s="25">
        <v>4</v>
      </c>
      <c r="Q7" s="25">
        <v>4</v>
      </c>
      <c r="R7" s="25">
        <v>9</v>
      </c>
      <c r="S7" s="27"/>
      <c r="T7" s="25">
        <v>10</v>
      </c>
      <c r="U7" s="27"/>
      <c r="V7" s="28">
        <f t="shared" si="0"/>
        <v>8.1750000000000007</v>
      </c>
      <c r="W7" s="27"/>
      <c r="X7" s="25"/>
      <c r="Y7" s="27"/>
      <c r="Z7" s="25">
        <f t="shared" si="1"/>
        <v>8.1750000000000007</v>
      </c>
    </row>
    <row r="8" spans="1:26" ht="27" customHeight="1" x14ac:dyDescent="0.2">
      <c r="A8" s="5"/>
      <c r="B8" s="29">
        <f t="shared" si="2"/>
        <v>5</v>
      </c>
      <c r="C8" s="22"/>
      <c r="D8" s="23">
        <v>2015101532</v>
      </c>
      <c r="E8" s="30"/>
      <c r="F8" s="21" t="s">
        <v>12</v>
      </c>
      <c r="G8" s="25">
        <v>7</v>
      </c>
      <c r="H8" s="25">
        <v>4</v>
      </c>
      <c r="I8" s="25">
        <v>6.5</v>
      </c>
      <c r="J8" s="25">
        <v>7</v>
      </c>
      <c r="K8" s="25"/>
      <c r="L8" s="26"/>
      <c r="M8" s="25">
        <v>5</v>
      </c>
      <c r="N8" s="26"/>
      <c r="O8" s="25">
        <v>2</v>
      </c>
      <c r="P8" s="25">
        <v>6</v>
      </c>
      <c r="Q8" s="25">
        <v>3</v>
      </c>
      <c r="R8" s="25">
        <v>7.5</v>
      </c>
      <c r="S8" s="27"/>
      <c r="T8" s="25">
        <v>8.6</v>
      </c>
      <c r="U8" s="27"/>
      <c r="V8" s="28">
        <f t="shared" si="0"/>
        <v>6.2299999999999995</v>
      </c>
      <c r="W8" s="27"/>
      <c r="X8" s="25"/>
      <c r="Y8" s="27"/>
      <c r="Z8" s="25">
        <f t="shared" si="1"/>
        <v>6.2299999999999995</v>
      </c>
    </row>
    <row r="9" spans="1:26" ht="27" customHeight="1" x14ac:dyDescent="0.2">
      <c r="A9" s="5"/>
      <c r="B9" s="29">
        <f t="shared" si="2"/>
        <v>6</v>
      </c>
      <c r="C9" s="22"/>
      <c r="D9" s="23">
        <v>2015101509</v>
      </c>
      <c r="E9" s="30"/>
      <c r="F9" s="21" t="s">
        <v>13</v>
      </c>
      <c r="G9" s="25"/>
      <c r="H9" s="25"/>
      <c r="I9" s="25">
        <v>6</v>
      </c>
      <c r="J9" s="25"/>
      <c r="K9" s="25"/>
      <c r="L9" s="31"/>
      <c r="M9" s="25">
        <v>5</v>
      </c>
      <c r="N9" s="31"/>
      <c r="O9" s="25"/>
      <c r="P9" s="25"/>
      <c r="Q9" s="25"/>
      <c r="R9" s="25"/>
      <c r="S9" s="32"/>
      <c r="T9" s="25">
        <v>8.1</v>
      </c>
      <c r="U9" s="32"/>
      <c r="V9" s="28">
        <f t="shared" si="0"/>
        <v>4.2299999999999995</v>
      </c>
      <c r="W9" s="32"/>
      <c r="X9" s="25">
        <v>6.6</v>
      </c>
      <c r="Y9" s="32"/>
      <c r="Z9" s="25">
        <f t="shared" si="1"/>
        <v>5.4149999999999991</v>
      </c>
    </row>
    <row r="10" spans="1:26" ht="27" customHeight="1" x14ac:dyDescent="0.2">
      <c r="A10" s="5"/>
      <c r="B10" s="29">
        <f t="shared" si="2"/>
        <v>7</v>
      </c>
      <c r="C10" s="22"/>
      <c r="D10" s="23">
        <v>2015101526</v>
      </c>
      <c r="E10" s="30"/>
      <c r="F10" s="21" t="s">
        <v>14</v>
      </c>
      <c r="G10" s="25">
        <v>3</v>
      </c>
      <c r="H10" s="25">
        <v>3</v>
      </c>
      <c r="I10" s="25">
        <v>2</v>
      </c>
      <c r="J10" s="25">
        <v>3</v>
      </c>
      <c r="K10" s="25"/>
      <c r="L10" s="33"/>
      <c r="M10" s="25">
        <v>6</v>
      </c>
      <c r="N10" s="33"/>
      <c r="O10" s="25">
        <v>4</v>
      </c>
      <c r="P10" s="25">
        <v>2</v>
      </c>
      <c r="Q10" s="25">
        <v>3</v>
      </c>
      <c r="R10" s="25"/>
      <c r="S10" s="34"/>
      <c r="T10" s="25">
        <v>8.1</v>
      </c>
      <c r="U10" s="34"/>
      <c r="V10" s="28">
        <f t="shared" si="0"/>
        <v>5.2299999999999995</v>
      </c>
      <c r="W10" s="34"/>
      <c r="X10" s="25"/>
      <c r="Y10" s="34"/>
      <c r="Z10" s="25">
        <f t="shared" si="1"/>
        <v>5.2299999999999995</v>
      </c>
    </row>
    <row r="11" spans="1:26" ht="27" customHeight="1" x14ac:dyDescent="0.2">
      <c r="A11" s="35"/>
      <c r="B11" s="29">
        <f t="shared" si="2"/>
        <v>8</v>
      </c>
      <c r="C11" s="24"/>
      <c r="D11" s="23">
        <v>2017101707</v>
      </c>
      <c r="E11" s="30"/>
      <c r="F11" s="21" t="s">
        <v>15</v>
      </c>
      <c r="G11" s="25">
        <v>7.5</v>
      </c>
      <c r="H11" s="25">
        <v>7</v>
      </c>
      <c r="I11" s="25">
        <v>4</v>
      </c>
      <c r="J11" s="25">
        <v>5</v>
      </c>
      <c r="K11" s="25"/>
      <c r="L11" s="33"/>
      <c r="M11" s="25">
        <v>7</v>
      </c>
      <c r="N11" s="33"/>
      <c r="O11" s="25">
        <v>3</v>
      </c>
      <c r="P11" s="25">
        <v>4</v>
      </c>
      <c r="Q11" s="25">
        <v>4</v>
      </c>
      <c r="R11" s="25">
        <v>9</v>
      </c>
      <c r="S11" s="34"/>
      <c r="T11" s="25">
        <v>8.1</v>
      </c>
      <c r="U11" s="34"/>
      <c r="V11" s="28">
        <f t="shared" si="0"/>
        <v>6.7050000000000001</v>
      </c>
      <c r="W11" s="34"/>
      <c r="X11" s="25"/>
      <c r="Y11" s="34"/>
      <c r="Z11" s="25">
        <f t="shared" si="1"/>
        <v>6.7050000000000001</v>
      </c>
    </row>
    <row r="12" spans="1:26" ht="27" customHeight="1" x14ac:dyDescent="0.2">
      <c r="A12" s="35"/>
      <c r="B12" s="29">
        <f t="shared" si="2"/>
        <v>9</v>
      </c>
      <c r="C12" s="30"/>
      <c r="D12" s="23">
        <v>2015101517</v>
      </c>
      <c r="E12" s="30"/>
      <c r="F12" s="21" t="s">
        <v>16</v>
      </c>
      <c r="G12" s="25">
        <v>3</v>
      </c>
      <c r="H12" s="25">
        <v>3</v>
      </c>
      <c r="I12" s="25">
        <v>2</v>
      </c>
      <c r="J12" s="25">
        <v>3</v>
      </c>
      <c r="K12" s="25"/>
      <c r="L12" s="33"/>
      <c r="M12" s="25">
        <v>5</v>
      </c>
      <c r="N12" s="33"/>
      <c r="O12" s="25">
        <v>4</v>
      </c>
      <c r="P12" s="25">
        <v>2</v>
      </c>
      <c r="Q12" s="25">
        <v>4</v>
      </c>
      <c r="R12" s="25"/>
      <c r="S12" s="34"/>
      <c r="T12" s="25">
        <v>2.5</v>
      </c>
      <c r="U12" s="34"/>
      <c r="V12" s="28">
        <f t="shared" si="0"/>
        <v>3.3</v>
      </c>
      <c r="W12" s="34"/>
      <c r="X12" s="25"/>
      <c r="Y12" s="34"/>
      <c r="Z12" s="25">
        <f t="shared" si="1"/>
        <v>1.65</v>
      </c>
    </row>
    <row r="13" spans="1:26" ht="27" customHeight="1" x14ac:dyDescent="0.2">
      <c r="A13" s="35"/>
      <c r="B13" s="29">
        <f t="shared" si="2"/>
        <v>10</v>
      </c>
      <c r="C13" s="30"/>
      <c r="D13" s="23">
        <v>2017101702</v>
      </c>
      <c r="E13" s="30"/>
      <c r="F13" s="21" t="s">
        <v>17</v>
      </c>
      <c r="G13" s="25">
        <v>7.5</v>
      </c>
      <c r="H13" s="25">
        <v>7</v>
      </c>
      <c r="I13" s="25">
        <v>4</v>
      </c>
      <c r="J13" s="25">
        <v>5</v>
      </c>
      <c r="K13" s="25"/>
      <c r="L13" s="33"/>
      <c r="M13" s="25">
        <v>7.5</v>
      </c>
      <c r="N13" s="33"/>
      <c r="O13" s="25">
        <v>3</v>
      </c>
      <c r="P13" s="25">
        <v>4</v>
      </c>
      <c r="Q13" s="25">
        <v>4</v>
      </c>
      <c r="R13" s="25">
        <v>9</v>
      </c>
      <c r="S13" s="34"/>
      <c r="T13" s="25">
        <v>8.1</v>
      </c>
      <c r="U13" s="34"/>
      <c r="V13" s="28">
        <f t="shared" si="0"/>
        <v>6.8549999999999995</v>
      </c>
      <c r="W13" s="34"/>
      <c r="X13" s="25"/>
      <c r="Y13" s="34"/>
      <c r="Z13" s="25">
        <f t="shared" si="1"/>
        <v>6.8549999999999995</v>
      </c>
    </row>
    <row r="14" spans="1:26" ht="27" customHeight="1" x14ac:dyDescent="0.2">
      <c r="A14" s="35"/>
      <c r="B14" s="29">
        <f t="shared" si="2"/>
        <v>11</v>
      </c>
      <c r="C14" s="30"/>
      <c r="D14" s="23">
        <v>2014101950</v>
      </c>
      <c r="E14" s="30"/>
      <c r="F14" s="21" t="s">
        <v>18</v>
      </c>
      <c r="G14" s="25">
        <v>3</v>
      </c>
      <c r="H14" s="25">
        <v>3</v>
      </c>
      <c r="I14" s="25">
        <v>2</v>
      </c>
      <c r="J14" s="25"/>
      <c r="K14" s="25"/>
      <c r="L14" s="33"/>
      <c r="M14" s="25">
        <v>7</v>
      </c>
      <c r="N14" s="33"/>
      <c r="O14" s="25">
        <v>4</v>
      </c>
      <c r="P14" s="25">
        <v>2</v>
      </c>
      <c r="Q14" s="25">
        <v>4</v>
      </c>
      <c r="R14" s="25"/>
      <c r="S14" s="34"/>
      <c r="T14" s="25">
        <v>6.3</v>
      </c>
      <c r="U14" s="34"/>
      <c r="V14" s="28">
        <f t="shared" ref="V14" si="3">((2*(SUM(O14:R14))/4)+(3*(M14+T14)/2))/5</f>
        <v>4.99</v>
      </c>
      <c r="W14" s="34"/>
      <c r="X14" s="25"/>
      <c r="Y14" s="34"/>
      <c r="Z14" s="25">
        <f>IF(V14&gt;=4.99,V14,(V14+X14)/2)</f>
        <v>4.99</v>
      </c>
    </row>
    <row r="15" spans="1:26" ht="27" customHeight="1" x14ac:dyDescent="0.2">
      <c r="A15" s="35"/>
      <c r="B15" s="29">
        <f t="shared" si="2"/>
        <v>12</v>
      </c>
      <c r="C15" s="30"/>
      <c r="D15" s="23">
        <v>2015101515</v>
      </c>
      <c r="E15" s="30"/>
      <c r="F15" s="21" t="s">
        <v>19</v>
      </c>
      <c r="G15" s="25">
        <v>3</v>
      </c>
      <c r="H15" s="25">
        <v>3</v>
      </c>
      <c r="I15" s="25">
        <v>2</v>
      </c>
      <c r="J15" s="25">
        <v>3</v>
      </c>
      <c r="K15" s="25"/>
      <c r="L15" s="33"/>
      <c r="M15" s="25">
        <v>3</v>
      </c>
      <c r="N15" s="33"/>
      <c r="O15" s="25">
        <v>4</v>
      </c>
      <c r="P15" s="25">
        <v>2</v>
      </c>
      <c r="Q15" s="25">
        <v>4</v>
      </c>
      <c r="R15" s="25"/>
      <c r="S15" s="34"/>
      <c r="T15" s="25">
        <v>6.3</v>
      </c>
      <c r="U15" s="34"/>
      <c r="V15" s="28">
        <f>((2*((SUM(G15:J15)+SUM(O15:R15)))/8)+(3*(M15+T15)/2))/5</f>
        <v>3.8400000000000007</v>
      </c>
      <c r="W15" s="34"/>
      <c r="X15" s="25">
        <v>2.5</v>
      </c>
      <c r="Y15" s="34"/>
      <c r="Z15" s="25">
        <f>IF(V15&gt;=4.99,V15,(V15+X15)/2)</f>
        <v>3.1700000000000004</v>
      </c>
    </row>
    <row r="16" spans="1:26" ht="27" customHeight="1" x14ac:dyDescent="0.2">
      <c r="A16" s="35"/>
      <c r="B16" s="29">
        <f t="shared" si="2"/>
        <v>13</v>
      </c>
      <c r="C16" s="30"/>
      <c r="D16" s="23">
        <v>2014102395</v>
      </c>
      <c r="E16" s="30"/>
      <c r="F16" s="21" t="s">
        <v>20</v>
      </c>
      <c r="G16" s="25"/>
      <c r="H16" s="25"/>
      <c r="I16" s="25">
        <v>6</v>
      </c>
      <c r="J16" s="25"/>
      <c r="K16" s="25"/>
      <c r="L16" s="33"/>
      <c r="M16" s="25">
        <v>5</v>
      </c>
      <c r="N16" s="33"/>
      <c r="O16" s="25"/>
      <c r="P16" s="25"/>
      <c r="Q16" s="25"/>
      <c r="R16" s="25"/>
      <c r="S16" s="34"/>
      <c r="T16" s="25">
        <v>9.1</v>
      </c>
      <c r="U16" s="34"/>
      <c r="V16" s="28">
        <f>((2*((SUM(G16:J16)+SUM(O16:R16)))/8)+(3*(M16+T16)/2))/5</f>
        <v>4.5299999999999994</v>
      </c>
      <c r="W16" s="34"/>
      <c r="X16" s="25">
        <v>2</v>
      </c>
      <c r="Y16" s="34"/>
      <c r="Z16" s="25">
        <f t="shared" ref="Z16:Z18" si="4">IF(V16&gt;=4.99,V16,(V16+X16)/2)</f>
        <v>3.2649999999999997</v>
      </c>
    </row>
    <row r="17" spans="1:26" ht="27" customHeight="1" x14ac:dyDescent="0.2">
      <c r="A17" s="35"/>
      <c r="B17" s="29">
        <f t="shared" si="2"/>
        <v>14</v>
      </c>
      <c r="C17" s="30"/>
      <c r="D17" s="23">
        <v>2016103236</v>
      </c>
      <c r="E17" s="30"/>
      <c r="F17" s="21" t="s">
        <v>21</v>
      </c>
      <c r="G17" s="25">
        <v>7</v>
      </c>
      <c r="H17" s="25">
        <v>4</v>
      </c>
      <c r="I17" s="25">
        <v>6.5</v>
      </c>
      <c r="J17" s="25">
        <v>7</v>
      </c>
      <c r="K17" s="25"/>
      <c r="L17" s="33"/>
      <c r="M17" s="25">
        <v>4</v>
      </c>
      <c r="N17" s="33"/>
      <c r="O17" s="25">
        <v>2</v>
      </c>
      <c r="P17" s="25">
        <v>6</v>
      </c>
      <c r="Q17" s="25">
        <v>3</v>
      </c>
      <c r="R17" s="25">
        <v>7.5</v>
      </c>
      <c r="S17" s="34"/>
      <c r="T17" s="25">
        <v>6.8</v>
      </c>
      <c r="U17" s="34"/>
      <c r="V17" s="28">
        <f>((2*((SUM(G17:J17)+SUM(O17:R17)))/8)+(3*(M17+T17)/2))/5</f>
        <v>5.3900000000000006</v>
      </c>
      <c r="W17" s="34"/>
      <c r="X17" s="25"/>
      <c r="Y17" s="34"/>
      <c r="Z17" s="25">
        <f t="shared" si="4"/>
        <v>5.3900000000000006</v>
      </c>
    </row>
    <row r="18" spans="1:26" ht="27" customHeight="1" x14ac:dyDescent="0.2">
      <c r="A18" s="35"/>
      <c r="B18" s="29">
        <f t="shared" si="2"/>
        <v>15</v>
      </c>
      <c r="C18" s="30"/>
      <c r="D18" s="23">
        <v>2014101952</v>
      </c>
      <c r="E18" s="30"/>
      <c r="F18" s="21" t="s">
        <v>22</v>
      </c>
      <c r="G18" s="25"/>
      <c r="H18" s="25"/>
      <c r="I18" s="25">
        <v>6</v>
      </c>
      <c r="J18" s="25"/>
      <c r="K18" s="25"/>
      <c r="L18" s="33"/>
      <c r="M18" s="25">
        <v>5</v>
      </c>
      <c r="N18" s="33"/>
      <c r="O18" s="25"/>
      <c r="P18" s="25"/>
      <c r="Q18" s="25"/>
      <c r="R18" s="25"/>
      <c r="S18" s="34"/>
      <c r="T18" s="25">
        <v>6</v>
      </c>
      <c r="U18" s="34"/>
      <c r="V18" s="28">
        <f>((2*((SUM(G18:J18)+SUM(O18:R18)))/8)+(3*(M18+T18)/2))/5</f>
        <v>3.6</v>
      </c>
      <c r="W18" s="34"/>
      <c r="X18" s="25">
        <v>6.6</v>
      </c>
      <c r="Y18" s="34"/>
      <c r="Z18" s="25">
        <f t="shared" si="4"/>
        <v>5.0999999999999996</v>
      </c>
    </row>
    <row r="19" spans="1:26" ht="27" customHeight="1" x14ac:dyDescent="0.2">
      <c r="A19" s="35"/>
      <c r="B19" s="29">
        <f>B18+1</f>
        <v>16</v>
      </c>
      <c r="C19" s="30"/>
      <c r="D19" s="23"/>
      <c r="E19" s="30"/>
      <c r="F19" s="21"/>
      <c r="G19" s="25"/>
      <c r="H19" s="25"/>
      <c r="I19" s="25"/>
      <c r="J19" s="25"/>
      <c r="K19" s="25"/>
      <c r="L19" s="33"/>
      <c r="M19" s="25"/>
      <c r="N19" s="33"/>
      <c r="O19" s="25"/>
      <c r="P19" s="25"/>
      <c r="Q19" s="25"/>
      <c r="R19" s="25"/>
      <c r="S19" s="34"/>
      <c r="T19" s="25"/>
      <c r="U19" s="34"/>
      <c r="V19" s="28"/>
      <c r="W19" s="34"/>
      <c r="X19" s="25"/>
      <c r="Y19" s="34"/>
      <c r="Z19" s="25"/>
    </row>
    <row r="20" spans="1:26" ht="27" customHeight="1" x14ac:dyDescent="0.2">
      <c r="A20" s="35"/>
      <c r="B20" s="29">
        <f t="shared" si="2"/>
        <v>17</v>
      </c>
      <c r="C20" s="30"/>
      <c r="D20" s="23"/>
      <c r="E20" s="30"/>
      <c r="F20" s="21"/>
      <c r="G20" s="25"/>
      <c r="H20" s="25"/>
      <c r="I20" s="25"/>
      <c r="J20" s="25"/>
      <c r="K20" s="25"/>
      <c r="L20" s="30"/>
      <c r="M20" s="25"/>
      <c r="N20" s="30"/>
      <c r="O20" s="25"/>
      <c r="P20" s="25"/>
      <c r="Q20" s="25"/>
      <c r="R20" s="25"/>
      <c r="S20" s="30"/>
      <c r="T20" s="25"/>
      <c r="U20" s="30"/>
      <c r="V20" s="28"/>
      <c r="W20" s="30"/>
      <c r="X20" s="25"/>
      <c r="Y20" s="30"/>
      <c r="Z20" s="25"/>
    </row>
    <row r="21" spans="1:26" ht="27" customHeight="1" x14ac:dyDescent="0.2">
      <c r="A21" s="35"/>
      <c r="B21" s="29">
        <f t="shared" si="2"/>
        <v>18</v>
      </c>
      <c r="C21" s="30"/>
      <c r="D21" s="23"/>
      <c r="E21" s="30"/>
      <c r="F21" s="21"/>
      <c r="G21" s="25"/>
      <c r="H21" s="25"/>
      <c r="I21" s="25"/>
      <c r="J21" s="25"/>
      <c r="K21" s="25"/>
      <c r="L21" s="30"/>
      <c r="M21" s="25"/>
      <c r="N21" s="30"/>
      <c r="O21" s="25"/>
      <c r="P21" s="25"/>
      <c r="Q21" s="25"/>
      <c r="R21" s="25"/>
      <c r="S21" s="30"/>
      <c r="T21" s="25"/>
      <c r="U21" s="30"/>
      <c r="V21" s="28"/>
      <c r="W21" s="30"/>
      <c r="X21" s="25"/>
      <c r="Y21" s="30"/>
      <c r="Z21" s="25"/>
    </row>
    <row r="22" spans="1:26" ht="27" customHeight="1" x14ac:dyDescent="0.2">
      <c r="A22" s="35"/>
      <c r="B22" s="29">
        <f t="shared" si="2"/>
        <v>19</v>
      </c>
      <c r="C22" s="30"/>
      <c r="D22" s="23"/>
      <c r="E22" s="30"/>
      <c r="F22" s="21"/>
      <c r="G22" s="25"/>
      <c r="H22" s="25"/>
      <c r="I22" s="25"/>
      <c r="J22" s="25"/>
      <c r="K22" s="25"/>
      <c r="L22" s="30"/>
      <c r="M22" s="25"/>
      <c r="N22" s="30"/>
      <c r="O22" s="25"/>
      <c r="P22" s="25"/>
      <c r="Q22" s="25"/>
      <c r="R22" s="25"/>
      <c r="S22" s="30"/>
      <c r="T22" s="25"/>
      <c r="U22" s="30"/>
      <c r="V22" s="28"/>
      <c r="W22" s="30"/>
      <c r="X22" s="25"/>
      <c r="Y22" s="30"/>
      <c r="Z22" s="25"/>
    </row>
    <row r="23" spans="1:26" ht="27" customHeight="1" x14ac:dyDescent="0.2">
      <c r="A23" s="35"/>
      <c r="B23" s="29">
        <f t="shared" si="2"/>
        <v>20</v>
      </c>
      <c r="C23" s="30"/>
      <c r="D23" s="23"/>
      <c r="E23" s="30"/>
      <c r="F23" s="21"/>
      <c r="G23" s="25"/>
      <c r="H23" s="25"/>
      <c r="I23" s="25"/>
      <c r="J23" s="25"/>
      <c r="K23" s="25"/>
      <c r="L23" s="30"/>
      <c r="M23" s="25"/>
      <c r="N23" s="30"/>
      <c r="O23" s="25"/>
      <c r="P23" s="25"/>
      <c r="Q23" s="25"/>
      <c r="R23" s="25"/>
      <c r="S23" s="30"/>
      <c r="T23" s="25"/>
      <c r="U23" s="30"/>
      <c r="V23" s="28"/>
      <c r="W23" s="30"/>
      <c r="X23" s="25"/>
      <c r="Y23" s="30"/>
      <c r="Z23" s="25"/>
    </row>
    <row r="24" spans="1:26" ht="27" customHeight="1" x14ac:dyDescent="0.2">
      <c r="A24" s="35"/>
      <c r="B24" s="29">
        <f t="shared" si="2"/>
        <v>21</v>
      </c>
      <c r="C24" s="30"/>
      <c r="D24" s="23"/>
      <c r="E24" s="30"/>
      <c r="F24" s="21"/>
      <c r="G24" s="25"/>
      <c r="H24" s="25"/>
      <c r="I24" s="25"/>
      <c r="J24" s="25"/>
      <c r="K24" s="25"/>
      <c r="L24" s="30"/>
      <c r="M24" s="25"/>
      <c r="N24" s="30"/>
      <c r="O24" s="25"/>
      <c r="P24" s="25"/>
      <c r="Q24" s="25"/>
      <c r="R24" s="25"/>
      <c r="S24" s="30"/>
      <c r="T24" s="25"/>
      <c r="U24" s="30"/>
      <c r="V24" s="28"/>
      <c r="W24" s="30"/>
      <c r="X24" s="36"/>
      <c r="Y24" s="30"/>
      <c r="Z24" s="25"/>
    </row>
    <row r="25" spans="1:26" ht="27" customHeight="1" x14ac:dyDescent="0.2">
      <c r="A25" s="35"/>
      <c r="B25" s="29">
        <f t="shared" si="2"/>
        <v>22</v>
      </c>
      <c r="C25" s="30"/>
      <c r="D25" s="23"/>
      <c r="E25" s="30"/>
      <c r="F25" s="21"/>
      <c r="G25" s="25"/>
      <c r="H25" s="25"/>
      <c r="I25" s="25"/>
      <c r="J25" s="25"/>
      <c r="K25" s="25"/>
      <c r="L25" s="30"/>
      <c r="M25" s="25"/>
      <c r="N25" s="30"/>
      <c r="O25" s="25"/>
      <c r="P25" s="25"/>
      <c r="Q25" s="25"/>
      <c r="R25" s="25"/>
      <c r="S25" s="30"/>
      <c r="T25" s="25"/>
      <c r="U25" s="30"/>
      <c r="V25" s="28"/>
      <c r="W25" s="30"/>
      <c r="X25" s="36"/>
      <c r="Y25" s="30"/>
      <c r="Z25" s="25"/>
    </row>
    <row r="26" spans="1:26" ht="27" customHeight="1" x14ac:dyDescent="0.2">
      <c r="A26" s="37"/>
      <c r="B26" s="38"/>
      <c r="C26" s="39"/>
      <c r="D26" s="38"/>
      <c r="E26" s="39"/>
      <c r="F26" s="38"/>
      <c r="G26" s="38"/>
      <c r="H26" s="38"/>
      <c r="I26" s="38"/>
      <c r="J26" s="38"/>
      <c r="K26" s="38"/>
      <c r="L26" s="39"/>
      <c r="M26" s="38"/>
      <c r="N26" s="39"/>
      <c r="O26" s="38"/>
      <c r="P26" s="38"/>
      <c r="Q26" s="38"/>
      <c r="R26" s="38"/>
      <c r="S26" s="39"/>
      <c r="T26" s="38"/>
      <c r="U26" s="39"/>
      <c r="V26" s="38"/>
      <c r="W26" s="39"/>
      <c r="X26" s="38"/>
      <c r="Y26" s="39"/>
      <c r="Z26" s="40"/>
    </row>
    <row r="27" spans="1:26" ht="27" customHeight="1" x14ac:dyDescent="0.2">
      <c r="A27" s="37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41"/>
    </row>
    <row r="28" spans="1:26" ht="27" customHeight="1" x14ac:dyDescent="0.2">
      <c r="A28" s="37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41"/>
    </row>
    <row r="29" spans="1:26" ht="27" customHeight="1" x14ac:dyDescent="0.2">
      <c r="A29" s="37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41"/>
    </row>
    <row r="30" spans="1:26" ht="27" customHeight="1" x14ac:dyDescent="0.2">
      <c r="A30" s="37"/>
      <c r="B30" s="39"/>
      <c r="C30" s="39"/>
      <c r="D30" s="39"/>
      <c r="E30" s="39"/>
      <c r="F30" s="42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41"/>
    </row>
    <row r="31" spans="1:26" ht="27" customHeight="1" x14ac:dyDescent="0.2">
      <c r="A31" s="37"/>
      <c r="B31" s="39"/>
      <c r="C31" s="39"/>
      <c r="D31" s="39"/>
      <c r="E31" s="39"/>
      <c r="F31" s="42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41"/>
    </row>
    <row r="32" spans="1:26" ht="27" customHeight="1" x14ac:dyDescent="0.2">
      <c r="A32" s="37"/>
      <c r="B32" s="39"/>
      <c r="C32" s="39"/>
      <c r="D32" s="39"/>
      <c r="E32" s="39"/>
      <c r="F32" s="42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41"/>
    </row>
    <row r="33" spans="1:26" ht="27" customHeight="1" x14ac:dyDescent="0.2">
      <c r="A33" s="37"/>
      <c r="B33" s="39"/>
      <c r="C33" s="39"/>
      <c r="D33" s="39"/>
      <c r="E33" s="39"/>
      <c r="F33" s="42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41"/>
    </row>
    <row r="34" spans="1:26" ht="27" customHeight="1" x14ac:dyDescent="0.2">
      <c r="A34" s="37"/>
      <c r="B34" s="39"/>
      <c r="C34" s="39"/>
      <c r="D34" s="39"/>
      <c r="E34" s="39"/>
      <c r="F34" s="42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41"/>
    </row>
    <row r="35" spans="1:26" ht="27" customHeight="1" x14ac:dyDescent="0.2">
      <c r="A35" s="43"/>
      <c r="B35" s="44"/>
      <c r="C35" s="44"/>
      <c r="D35" s="44"/>
      <c r="E35" s="44"/>
      <c r="F35" s="45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6"/>
    </row>
  </sheetData>
  <conditionalFormatting sqref="V4:V25">
    <cfRule type="cellIs" dxfId="19" priority="1" stopIfTrue="1" operator="lessThan">
      <formula>6.95</formula>
    </cfRule>
  </conditionalFormatting>
  <conditionalFormatting sqref="Z4:Z20">
    <cfRule type="cellIs" dxfId="18" priority="2" stopIfTrue="1" operator="greaterThan">
      <formula>4.7</formula>
    </cfRule>
    <cfRule type="cellIs" dxfId="17" priority="2" stopIfTrue="1" operator="greaterThan">
      <formula>4.7</formula>
    </cfRule>
    <cfRule type="cellIs" dxfId="16" priority="3" stopIfTrue="1" operator="greaterThan">
      <formula>4.9</formula>
    </cfRule>
    <cfRule type="cellIs" dxfId="15" priority="4" stopIfTrue="1" operator="greaterThan">
      <formula>4.9</formula>
    </cfRule>
    <cfRule type="cellIs" dxfId="14" priority="5" stopIfTrue="1" operator="greaterThan">
      <formula>4.9</formula>
    </cfRule>
    <cfRule type="cellIs" dxfId="13" priority="6" stopIfTrue="1" operator="greaterThan">
      <formula>4.9</formula>
    </cfRule>
    <cfRule type="cellIs" dxfId="12" priority="7" stopIfTrue="1" operator="lessThan">
      <formula>5</formula>
    </cfRule>
  </conditionalFormatting>
  <conditionalFormatting sqref="Z21:Z25">
    <cfRule type="cellIs" dxfId="11" priority="9" stopIfTrue="1" operator="greaterThan">
      <formula>4.7</formula>
    </cfRule>
    <cfRule type="cellIs" dxfId="10" priority="9" stopIfTrue="1" operator="greaterThan">
      <formula>4.7</formula>
    </cfRule>
    <cfRule type="cellIs" dxfId="9" priority="9" stopIfTrue="1" operator="greaterThan">
      <formula>4.9</formula>
    </cfRule>
    <cfRule type="cellIs" dxfId="8" priority="9" stopIfTrue="1" operator="greaterThan">
      <formula>4.9</formula>
    </cfRule>
    <cfRule type="cellIs" dxfId="7" priority="9" stopIfTrue="1" operator="greaterThan">
      <formula>4.9</formula>
    </cfRule>
    <cfRule type="cellIs" dxfId="6" priority="9" stopIfTrue="1" operator="greaterThan">
      <formula>4.9</formula>
    </cfRule>
    <cfRule type="cellIs" dxfId="5" priority="9" stopIfTrue="1" operator="lessThan">
      <formula>5</formula>
    </cfRule>
    <cfRule type="cellIs" dxfId="4" priority="9" stopIfTrue="1" operator="greaterThan">
      <formula>4.9</formula>
    </cfRule>
    <cfRule type="cellIs" dxfId="3" priority="9" stopIfTrue="1" operator="greaterThan">
      <formula>4.9</formula>
    </cfRule>
    <cfRule type="cellIs" dxfId="2" priority="10" stopIfTrue="1" operator="greaterThan">
      <formula>4.9</formula>
    </cfRule>
    <cfRule type="cellIs" dxfId="1" priority="11" stopIfTrue="1" operator="greaterThan">
      <formula>4.9</formula>
    </cfRule>
    <cfRule type="cellIs" dxfId="0" priority="12" stopIfTrue="1" operator="lessThan">
      <formula>5</formula>
    </cfRule>
  </conditionalFormatting>
  <pageMargins left="0" right="0" top="0" bottom="0" header="0" footer="0"/>
  <pageSetup orientation="portrait"/>
  <headerFooter>
    <oddFooter>&amp;L&amp;"Helvetica,Regular"&amp;12&amp;K000000&amp;P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1 - 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paulo.moscon</dc:creator>
  <cp:lastModifiedBy>paulo.moscon</cp:lastModifiedBy>
  <dcterms:created xsi:type="dcterms:W3CDTF">2019-07-15T19:55:56Z</dcterms:created>
  <dcterms:modified xsi:type="dcterms:W3CDTF">2019-07-19T19:35:33Z</dcterms:modified>
</cp:coreProperties>
</file>